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co\Downloads\"/>
    </mc:Choice>
  </mc:AlternateContent>
  <xr:revisionPtr revIDLastSave="0" documentId="13_ncr:1_{C404C106-9DD5-4F32-834E-117881E7374B}" xr6:coauthVersionLast="47" xr6:coauthVersionMax="47" xr10:uidLastSave="{00000000-0000-0000-0000-000000000000}"/>
  <bookViews>
    <workbookView xWindow="-108" yWindow="-108" windowWidth="23256" windowHeight="12456" xr2:uid="{38CA4A19-C4A4-B443-AA8F-BED2C3120EBF}"/>
  </bookViews>
  <sheets>
    <sheet name="Pinout" sheetId="1" r:id="rId1"/>
    <sheet name="Calculos" sheetId="2" r:id="rId2"/>
    <sheet name="Esquematicos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9" i="2" l="1"/>
  <c r="B4" i="2"/>
  <c r="B6" i="2"/>
  <c r="B8" i="2" l="1"/>
</calcChain>
</file>

<file path=xl/sharedStrings.xml><?xml version="1.0" encoding="utf-8"?>
<sst xmlns="http://schemas.openxmlformats.org/spreadsheetml/2006/main" count="137" uniqueCount="113">
  <si>
    <t>D13</t>
  </si>
  <si>
    <t>3V3</t>
  </si>
  <si>
    <t>REF</t>
  </si>
  <si>
    <t>A0</t>
  </si>
  <si>
    <t>A1</t>
  </si>
  <si>
    <t>A2</t>
  </si>
  <si>
    <t>A3</t>
  </si>
  <si>
    <t>A4</t>
  </si>
  <si>
    <t>A5</t>
  </si>
  <si>
    <t>A6</t>
  </si>
  <si>
    <t>A7</t>
  </si>
  <si>
    <t>5V</t>
  </si>
  <si>
    <t>RST</t>
  </si>
  <si>
    <t>GND</t>
  </si>
  <si>
    <t>VIN</t>
  </si>
  <si>
    <t>D12</t>
  </si>
  <si>
    <t>D11</t>
  </si>
  <si>
    <t>D10</t>
  </si>
  <si>
    <t>D2</t>
  </si>
  <si>
    <t>D5</t>
  </si>
  <si>
    <t>D4</t>
  </si>
  <si>
    <t>D3</t>
  </si>
  <si>
    <t>D6</t>
  </si>
  <si>
    <t>D7</t>
  </si>
  <si>
    <t>D8</t>
  </si>
  <si>
    <t>D9</t>
  </si>
  <si>
    <t>RX</t>
  </si>
  <si>
    <t>TX</t>
  </si>
  <si>
    <t>PB5</t>
  </si>
  <si>
    <t>PC0</t>
  </si>
  <si>
    <t>PC1</t>
  </si>
  <si>
    <t>PC2</t>
  </si>
  <si>
    <t>PC3</t>
  </si>
  <si>
    <t>PC4</t>
  </si>
  <si>
    <t>PC5</t>
  </si>
  <si>
    <t>ADC 6</t>
  </si>
  <si>
    <t>ADC 7</t>
  </si>
  <si>
    <t>PB4</t>
  </si>
  <si>
    <t>PB3</t>
  </si>
  <si>
    <t>PB2</t>
  </si>
  <si>
    <t>PB1</t>
  </si>
  <si>
    <t>PB0</t>
  </si>
  <si>
    <t>PD7</t>
  </si>
  <si>
    <t>PD6</t>
  </si>
  <si>
    <t>PD5</t>
  </si>
  <si>
    <t>PD4</t>
  </si>
  <si>
    <t>PD3</t>
  </si>
  <si>
    <t>PD2</t>
  </si>
  <si>
    <t>PD0</t>
  </si>
  <si>
    <t>PD1</t>
  </si>
  <si>
    <t>PC6</t>
  </si>
  <si>
    <t>ATMEGA328P Pinout</t>
  </si>
  <si>
    <t>Función</t>
  </si>
  <si>
    <t>Entradas</t>
  </si>
  <si>
    <t>Salidas</t>
  </si>
  <si>
    <t>Descripción</t>
  </si>
  <si>
    <t>BTN MODOS</t>
  </si>
  <si>
    <t>BTN INC</t>
  </si>
  <si>
    <t>BTN DEC</t>
  </si>
  <si>
    <t>LED SEG</t>
  </si>
  <si>
    <t>BUZZER</t>
  </si>
  <si>
    <t>A</t>
  </si>
  <si>
    <t>B</t>
  </si>
  <si>
    <t>C</t>
  </si>
  <si>
    <t>D</t>
  </si>
  <si>
    <t>E</t>
  </si>
  <si>
    <t>F</t>
  </si>
  <si>
    <t>G</t>
  </si>
  <si>
    <t>TRA1</t>
  </si>
  <si>
    <t>TRA2</t>
  </si>
  <si>
    <t>TRA3</t>
  </si>
  <si>
    <t xml:space="preserve">TRA4 </t>
  </si>
  <si>
    <t>LED1 EST</t>
  </si>
  <si>
    <t>LED2 EST</t>
  </si>
  <si>
    <t>Tierra</t>
  </si>
  <si>
    <t>Voltaje (5V)</t>
  </si>
  <si>
    <t>Timer0 CTC</t>
  </si>
  <si>
    <t>T. deseado</t>
  </si>
  <si>
    <t>Prescaler</t>
  </si>
  <si>
    <t>PARA 1 SEG</t>
  </si>
  <si>
    <t>CPU clk</t>
  </si>
  <si>
    <t>F. obt</t>
  </si>
  <si>
    <t>OCR0A</t>
  </si>
  <si>
    <t>Tmax</t>
  </si>
  <si>
    <t>Prescalers</t>
  </si>
  <si>
    <t>Conexiones fisicas (Displays Anodo comun)</t>
  </si>
  <si>
    <t>Cambiar entre los modos del reloj</t>
  </si>
  <si>
    <t>Incrementar</t>
  </si>
  <si>
    <t>Decrementar</t>
  </si>
  <si>
    <t>Transistor decenas de horas</t>
  </si>
  <si>
    <t>Transistor unidades de horas</t>
  </si>
  <si>
    <t>Transistor decenas de mins</t>
  </si>
  <si>
    <t>Transistor unidades de mins</t>
  </si>
  <si>
    <t>Mostar Estado actual 1</t>
  </si>
  <si>
    <t>Mostar Estado actual 2</t>
  </si>
  <si>
    <t>Segmento A</t>
  </si>
  <si>
    <t>Segmento B</t>
  </si>
  <si>
    <t>Segmento C</t>
  </si>
  <si>
    <t>Segmento D</t>
  </si>
  <si>
    <t>Segmento E</t>
  </si>
  <si>
    <t>Segmento F</t>
  </si>
  <si>
    <t>Segmento G</t>
  </si>
  <si>
    <t>Segundero</t>
  </si>
  <si>
    <t>Alarma</t>
  </si>
  <si>
    <t>Estado</t>
  </si>
  <si>
    <t>LED2EST</t>
  </si>
  <si>
    <t>Mostrar Reloj</t>
  </si>
  <si>
    <t>Editar Hora</t>
  </si>
  <si>
    <t>Editar Mins</t>
  </si>
  <si>
    <t>Mostar Fecha</t>
  </si>
  <si>
    <t>Editar Dia</t>
  </si>
  <si>
    <t>Editar Mes</t>
  </si>
  <si>
    <t>Parpadeando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</si>
</sst>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36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2" fillId="2" borderId="0" xfId="0" applyFont="1" applyFill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2" fillId="9" borderId="0" xfId="0" applyFont="1" applyFill="1" applyAlignment="1">
      <alignment horizontal="center" vertical="center"/>
    </xf>
    <xf numFmtId="0" fontId="0" fillId="9" borderId="0" xfId="0" applyFill="1"/>
    <xf numFmtId="0" fontId="2" fillId="0" borderId="0" xfId="0" applyFont="1"/>
    <xf numFmtId="0" fontId="2" fillId="0" borderId="0" xfId="0" applyFont="1" applyAlignment="1">
      <alignment horizontal="center"/>
    </xf>
    <xf numFmtId="0" fontId="2" fillId="8" borderId="0" xfId="0" applyFont="1" applyFill="1" applyAlignment="1">
      <alignment horizontal="center" vertical="center"/>
    </xf>
    <xf numFmtId="0" fontId="0" fillId="9" borderId="0" xfId="0" applyFill="1" applyAlignment="1">
      <alignment horizontal="center"/>
    </xf>
    <xf numFmtId="0" fontId="4" fillId="0" borderId="0" xfId="0" applyFont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2" fillId="6" borderId="0" xfId="0" applyFont="1" applyFill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2" fillId="7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5" fillId="10" borderId="0" xfId="0" applyFont="1" applyFill="1" applyAlignment="1">
      <alignment horizontal="center" vertical="center"/>
    </xf>
    <xf numFmtId="0" fontId="2" fillId="11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</cellXfs>
  <cellStyles count="1">
    <cellStyle name="Normal" xfId="0" builtinId="0"/>
  </cellStyles>
  <dxfs count="5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25400</xdr:colOff>
      <xdr:row>1</xdr:row>
      <xdr:rowOff>38100</xdr:rowOff>
    </xdr:from>
    <xdr:to>
      <xdr:col>22</xdr:col>
      <xdr:colOff>533399</xdr:colOff>
      <xdr:row>30</xdr:row>
      <xdr:rowOff>113802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E03E16-555F-EBE0-8BA4-CADB3FC6D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12300" y="241300"/>
          <a:ext cx="7112000" cy="5968502"/>
        </a:xfrm>
        <a:prstGeom prst="rect">
          <a:avLst/>
        </a:prstGeom>
      </xdr:spPr>
    </xdr:pic>
    <xdr:clientData/>
  </xdr:twoCellAnchor>
  <xdr:twoCellAnchor editAs="oneCell">
    <xdr:from>
      <xdr:col>6</xdr:col>
      <xdr:colOff>3119</xdr:colOff>
      <xdr:row>6</xdr:row>
      <xdr:rowOff>38102</xdr:rowOff>
    </xdr:from>
    <xdr:to>
      <xdr:col>7</xdr:col>
      <xdr:colOff>691072</xdr:colOff>
      <xdr:row>24</xdr:row>
      <xdr:rowOff>2672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DC31DC-3628-B732-88CE-190CC95757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215"/>
        <a:stretch/>
      </xdr:blipFill>
      <xdr:spPr>
        <a:xfrm rot="5400000">
          <a:off x="2526039" y="2335241"/>
          <a:ext cx="3574044" cy="138608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93133</xdr:colOff>
      <xdr:row>1</xdr:row>
      <xdr:rowOff>43543</xdr:rowOff>
    </xdr:from>
    <xdr:to>
      <xdr:col>11</xdr:col>
      <xdr:colOff>158447</xdr:colOff>
      <xdr:row>5</xdr:row>
      <xdr:rowOff>11839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A39E99-F346-486D-BF3B-C2A39CEDF7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52355" r="-559" b="37532"/>
        <a:stretch/>
      </xdr:blipFill>
      <xdr:spPr>
        <a:xfrm>
          <a:off x="4910666" y="238276"/>
          <a:ext cx="3409648" cy="747230"/>
        </a:xfrm>
        <a:prstGeom prst="rect">
          <a:avLst/>
        </a:prstGeom>
      </xdr:spPr>
    </xdr:pic>
    <xdr:clientData/>
  </xdr:twoCellAnchor>
  <xdr:twoCellAnchor editAs="oneCell">
    <xdr:from>
      <xdr:col>6</xdr:col>
      <xdr:colOff>11362</xdr:colOff>
      <xdr:row>5</xdr:row>
      <xdr:rowOff>65059</xdr:rowOff>
    </xdr:from>
    <xdr:to>
      <xdr:col>10</xdr:col>
      <xdr:colOff>650151</xdr:colOff>
      <xdr:row>13</xdr:row>
      <xdr:rowOff>118821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8B6EF01-80FA-4E6D-B20F-E4EDBA28E3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885" t="47143" b="36924"/>
        <a:stretch/>
      </xdr:blipFill>
      <xdr:spPr>
        <a:xfrm>
          <a:off x="4828895" y="1038726"/>
          <a:ext cx="3314256" cy="161162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372892</xdr:colOff>
      <xdr:row>4</xdr:row>
      <xdr:rowOff>48638</xdr:rowOff>
    </xdr:from>
    <xdr:to>
      <xdr:col>7</xdr:col>
      <xdr:colOff>486383</xdr:colOff>
      <xdr:row>29</xdr:row>
      <xdr:rowOff>168156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18589-28B4-7EF7-EEFD-C3A37A4FAE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358" t="25643" r="8465"/>
        <a:stretch/>
      </xdr:blipFill>
      <xdr:spPr>
        <a:xfrm>
          <a:off x="372892" y="826851"/>
          <a:ext cx="6971491" cy="4983348"/>
        </a:xfrm>
        <a:prstGeom prst="rect">
          <a:avLst/>
        </a:prstGeom>
      </xdr:spPr>
    </xdr:pic>
    <xdr:clientData/>
  </xdr:twoCellAnchor>
  <xdr:twoCellAnchor editAs="oneCell">
    <xdr:from>
      <xdr:col>7</xdr:col>
      <xdr:colOff>648687</xdr:colOff>
      <xdr:row>4</xdr:row>
      <xdr:rowOff>171734</xdr:rowOff>
    </xdr:from>
    <xdr:to>
      <xdr:col>17</xdr:col>
      <xdr:colOff>476250</xdr:colOff>
      <xdr:row>29</xdr:row>
      <xdr:rowOff>174625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8DA7C7-8D63-5F9B-6F06-302C22318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22562" y="933734"/>
          <a:ext cx="6495063" cy="4765391"/>
        </a:xfrm>
        <a:prstGeom prst="rect">
          <a:avLst/>
        </a:prstGeom>
      </xdr:spPr>
    </xdr:pic>
    <xdr:clientData/>
  </xdr:twoCellAnchor>
  <xdr:twoCellAnchor editAs="oneCell">
    <xdr:from>
      <xdr:col>18</xdr:col>
      <xdr:colOff>112568</xdr:colOff>
      <xdr:row>11</xdr:row>
      <xdr:rowOff>155863</xdr:rowOff>
    </xdr:from>
    <xdr:to>
      <xdr:col>24</xdr:col>
      <xdr:colOff>604045</xdr:colOff>
      <xdr:row>23</xdr:row>
      <xdr:rowOff>64850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79C4726-A8FA-A549-A751-5235558268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2544" t="49393"/>
        <a:stretch/>
      </xdr:blipFill>
      <xdr:spPr>
        <a:xfrm>
          <a:off x="14282525" y="2295948"/>
          <a:ext cx="4479818" cy="224362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A1F8879-1AC9-4A3A-81AF-B5B981B8E5C9}" name="Table1" displayName="Table1" ref="A31:C38" totalsRowShown="0" headerRowDxfId="1" dataDxfId="0">
  <autoFilter ref="A31:C38" xr:uid="{0A1F8879-1AC9-4A3A-81AF-B5B981B8E5C9}"/>
  <tableColumns count="3">
    <tableColumn id="1" xr3:uid="{8A56DFFF-9AEB-435A-ADDC-216C1AE43E0E}" name="Estado" dataDxfId="4"/>
    <tableColumn id="2" xr3:uid="{94C246B6-1E9E-4D5C-BC63-3A1A5A90C77B}" name="LED1 EST" dataDxfId="3"/>
    <tableColumn id="3" xr3:uid="{1D9CEC8C-F61B-4240-B3A0-014FC1F01746}" name="LED2EST" dataDxfId="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0DAB75-1D4A-1F4B-BA8C-006C9BBD0D11}">
  <dimension ref="A2:K38"/>
  <sheetViews>
    <sheetView tabSelected="1" zoomScale="42" zoomScaleNormal="100" workbookViewId="0">
      <selection activeCell="G35" sqref="G35"/>
    </sheetView>
  </sheetViews>
  <sheetFormatPr defaultColWidth="11.19921875" defaultRowHeight="15.6" x14ac:dyDescent="0.3"/>
  <cols>
    <col min="1" max="1" width="12.296875" bestFit="1" customWidth="1"/>
    <col min="2" max="2" width="29.8984375" bestFit="1" customWidth="1"/>
    <col min="4" max="4" width="11.5" bestFit="1" customWidth="1"/>
    <col min="5" max="6" width="7.5" customWidth="1"/>
    <col min="7" max="8" width="9.19921875" customWidth="1"/>
    <col min="9" max="10" width="7.5" customWidth="1"/>
  </cols>
  <sheetData>
    <row r="2" spans="1:11" ht="16.05" customHeight="1" x14ac:dyDescent="0.3">
      <c r="D2" s="11" t="s">
        <v>51</v>
      </c>
      <c r="E2" s="11"/>
      <c r="F2" s="11"/>
      <c r="G2" s="11"/>
      <c r="H2" s="11"/>
      <c r="I2" s="11"/>
      <c r="J2" s="11"/>
      <c r="K2" s="11"/>
    </row>
    <row r="3" spans="1:11" ht="16.05" customHeight="1" x14ac:dyDescent="0.3">
      <c r="D3" s="11"/>
      <c r="E3" s="11"/>
      <c r="F3" s="11"/>
      <c r="G3" s="11"/>
      <c r="H3" s="11"/>
      <c r="I3" s="11"/>
      <c r="J3" s="11"/>
      <c r="K3" s="11"/>
    </row>
    <row r="4" spans="1:11" ht="16.05" customHeight="1" x14ac:dyDescent="0.3">
      <c r="D4" s="11"/>
      <c r="E4" s="11"/>
      <c r="F4" s="11"/>
      <c r="G4" s="11"/>
      <c r="H4" s="11"/>
      <c r="I4" s="11"/>
      <c r="J4" s="11"/>
      <c r="K4" s="11"/>
    </row>
    <row r="5" spans="1:11" ht="16.05" customHeight="1" x14ac:dyDescent="0.3">
      <c r="D5" s="11"/>
      <c r="E5" s="11"/>
      <c r="F5" s="11"/>
      <c r="G5" s="11"/>
      <c r="H5" s="11"/>
      <c r="I5" s="11"/>
      <c r="J5" s="11"/>
      <c r="K5" s="11"/>
    </row>
    <row r="8" spans="1:11" x14ac:dyDescent="0.3">
      <c r="D8" s="5" t="s">
        <v>52</v>
      </c>
      <c r="E8" s="10"/>
      <c r="F8" s="10"/>
      <c r="G8" s="6"/>
      <c r="H8" s="6"/>
      <c r="I8" s="10"/>
      <c r="J8" s="10"/>
      <c r="K8" s="5" t="s">
        <v>52</v>
      </c>
    </row>
    <row r="9" spans="1:11" x14ac:dyDescent="0.3">
      <c r="D9" s="7" t="s">
        <v>60</v>
      </c>
      <c r="E9" s="2" t="s">
        <v>28</v>
      </c>
      <c r="F9" s="2" t="s">
        <v>0</v>
      </c>
      <c r="G9" s="2"/>
      <c r="H9" s="2"/>
      <c r="I9" s="2" t="s">
        <v>15</v>
      </c>
      <c r="J9" s="2" t="s">
        <v>37</v>
      </c>
      <c r="K9" s="8" t="s">
        <v>73</v>
      </c>
    </row>
    <row r="10" spans="1:11" x14ac:dyDescent="0.3">
      <c r="A10" s="18" t="s">
        <v>53</v>
      </c>
      <c r="B10" s="3" t="s">
        <v>55</v>
      </c>
      <c r="D10" s="3"/>
      <c r="E10" s="12" t="s">
        <v>1</v>
      </c>
      <c r="F10" s="12"/>
      <c r="G10" s="2"/>
      <c r="H10" s="2"/>
      <c r="I10" s="2" t="s">
        <v>16</v>
      </c>
      <c r="J10" s="2" t="s">
        <v>38</v>
      </c>
      <c r="K10" s="8" t="s">
        <v>71</v>
      </c>
    </row>
    <row r="11" spans="1:11" x14ac:dyDescent="0.3">
      <c r="A11" s="3" t="s">
        <v>56</v>
      </c>
      <c r="B11" t="s">
        <v>86</v>
      </c>
      <c r="D11" s="3"/>
      <c r="E11" s="13" t="s">
        <v>2</v>
      </c>
      <c r="F11" s="13"/>
      <c r="G11" s="2"/>
      <c r="H11" s="2"/>
      <c r="I11" s="2" t="s">
        <v>17</v>
      </c>
      <c r="J11" s="2" t="s">
        <v>39</v>
      </c>
      <c r="K11" s="3" t="s">
        <v>70</v>
      </c>
    </row>
    <row r="12" spans="1:11" x14ac:dyDescent="0.3">
      <c r="A12" s="8" t="s">
        <v>57</v>
      </c>
      <c r="B12" t="s">
        <v>87</v>
      </c>
      <c r="D12" s="3" t="s">
        <v>56</v>
      </c>
      <c r="E12" s="2" t="s">
        <v>29</v>
      </c>
      <c r="F12" s="2" t="s">
        <v>3</v>
      </c>
      <c r="G12" s="2"/>
      <c r="H12" s="2"/>
      <c r="I12" s="2" t="s">
        <v>25</v>
      </c>
      <c r="J12" s="2" t="s">
        <v>40</v>
      </c>
      <c r="K12" s="3" t="s">
        <v>69</v>
      </c>
    </row>
    <row r="13" spans="1:11" x14ac:dyDescent="0.3">
      <c r="A13" s="8" t="s">
        <v>58</v>
      </c>
      <c r="B13" t="s">
        <v>88</v>
      </c>
      <c r="D13" s="7" t="s">
        <v>57</v>
      </c>
      <c r="E13" s="2" t="s">
        <v>30</v>
      </c>
      <c r="F13" s="2" t="s">
        <v>4</v>
      </c>
      <c r="G13" s="2"/>
      <c r="H13" s="2"/>
      <c r="I13" s="2" t="s">
        <v>24</v>
      </c>
      <c r="J13" s="2" t="s">
        <v>41</v>
      </c>
      <c r="K13" s="3" t="s">
        <v>68</v>
      </c>
    </row>
    <row r="14" spans="1:11" x14ac:dyDescent="0.3">
      <c r="A14" s="19" t="s">
        <v>54</v>
      </c>
      <c r="D14" s="7" t="s">
        <v>58</v>
      </c>
      <c r="E14" s="2" t="s">
        <v>31</v>
      </c>
      <c r="F14" s="2" t="s">
        <v>5</v>
      </c>
      <c r="G14" s="2"/>
      <c r="H14" s="2"/>
      <c r="I14" s="2" t="s">
        <v>23</v>
      </c>
      <c r="J14" s="2" t="s">
        <v>42</v>
      </c>
      <c r="K14" s="3" t="s">
        <v>72</v>
      </c>
    </row>
    <row r="15" spans="1:11" x14ac:dyDescent="0.3">
      <c r="A15" s="8" t="s">
        <v>71</v>
      </c>
      <c r="B15" t="s">
        <v>89</v>
      </c>
      <c r="E15" s="2" t="s">
        <v>32</v>
      </c>
      <c r="F15" s="2" t="s">
        <v>6</v>
      </c>
      <c r="G15" s="2"/>
      <c r="H15" s="2"/>
      <c r="I15" s="2" t="s">
        <v>22</v>
      </c>
      <c r="J15" s="2" t="s">
        <v>43</v>
      </c>
      <c r="K15" s="3" t="s">
        <v>67</v>
      </c>
    </row>
    <row r="16" spans="1:11" x14ac:dyDescent="0.3">
      <c r="A16" s="3" t="s">
        <v>70</v>
      </c>
      <c r="B16" t="s">
        <v>90</v>
      </c>
      <c r="D16" s="7"/>
      <c r="E16" s="2" t="s">
        <v>33</v>
      </c>
      <c r="F16" s="2" t="s">
        <v>7</v>
      </c>
      <c r="G16" s="2"/>
      <c r="H16" s="2"/>
      <c r="I16" s="2" t="s">
        <v>19</v>
      </c>
      <c r="J16" s="2" t="s">
        <v>44</v>
      </c>
      <c r="K16" s="3" t="s">
        <v>66</v>
      </c>
    </row>
    <row r="17" spans="1:11" x14ac:dyDescent="0.3">
      <c r="A17" s="3" t="s">
        <v>69</v>
      </c>
      <c r="B17" t="s">
        <v>91</v>
      </c>
      <c r="D17" s="7" t="s">
        <v>59</v>
      </c>
      <c r="E17" s="2" t="s">
        <v>34</v>
      </c>
      <c r="F17" s="2" t="s">
        <v>8</v>
      </c>
      <c r="G17" s="2"/>
      <c r="H17" s="2"/>
      <c r="I17" s="2" t="s">
        <v>20</v>
      </c>
      <c r="J17" s="2" t="s">
        <v>45</v>
      </c>
      <c r="K17" s="3" t="s">
        <v>65</v>
      </c>
    </row>
    <row r="18" spans="1:11" x14ac:dyDescent="0.3">
      <c r="A18" s="3" t="s">
        <v>68</v>
      </c>
      <c r="B18" t="s">
        <v>92</v>
      </c>
      <c r="D18" s="3"/>
      <c r="E18" s="2" t="s">
        <v>35</v>
      </c>
      <c r="F18" s="2" t="s">
        <v>9</v>
      </c>
      <c r="G18" s="2"/>
      <c r="H18" s="2"/>
      <c r="I18" s="2" t="s">
        <v>21</v>
      </c>
      <c r="J18" s="2" t="s">
        <v>46</v>
      </c>
      <c r="K18" s="3" t="s">
        <v>64</v>
      </c>
    </row>
    <row r="19" spans="1:11" x14ac:dyDescent="0.3">
      <c r="A19" s="3" t="s">
        <v>72</v>
      </c>
      <c r="B19" t="s">
        <v>93</v>
      </c>
      <c r="D19" s="3"/>
      <c r="E19" s="2" t="s">
        <v>36</v>
      </c>
      <c r="F19" s="2" t="s">
        <v>10</v>
      </c>
      <c r="G19" s="2"/>
      <c r="H19" s="2"/>
      <c r="I19" s="2" t="s">
        <v>18</v>
      </c>
      <c r="J19" s="2" t="s">
        <v>47</v>
      </c>
      <c r="K19" s="3" t="s">
        <v>63</v>
      </c>
    </row>
    <row r="20" spans="1:11" x14ac:dyDescent="0.3">
      <c r="A20" s="8" t="s">
        <v>73</v>
      </c>
      <c r="B20" t="s">
        <v>94</v>
      </c>
      <c r="D20" s="3" t="s">
        <v>75</v>
      </c>
      <c r="E20" s="15" t="s">
        <v>11</v>
      </c>
      <c r="F20" s="15"/>
      <c r="G20" s="2"/>
      <c r="H20" s="2"/>
      <c r="I20" s="14" t="s">
        <v>13</v>
      </c>
      <c r="J20" s="14"/>
      <c r="K20" s="3" t="s">
        <v>74</v>
      </c>
    </row>
    <row r="21" spans="1:11" x14ac:dyDescent="0.3">
      <c r="A21" s="8" t="s">
        <v>61</v>
      </c>
      <c r="B21" t="s">
        <v>95</v>
      </c>
      <c r="D21" s="3"/>
      <c r="E21" s="4" t="s">
        <v>43</v>
      </c>
      <c r="F21" s="4" t="s">
        <v>12</v>
      </c>
      <c r="G21" s="2"/>
      <c r="H21" s="2"/>
      <c r="I21" s="4" t="s">
        <v>12</v>
      </c>
      <c r="J21" s="4" t="s">
        <v>50</v>
      </c>
      <c r="K21" s="3"/>
    </row>
    <row r="22" spans="1:11" x14ac:dyDescent="0.3">
      <c r="A22" s="3" t="s">
        <v>62</v>
      </c>
      <c r="B22" t="s">
        <v>96</v>
      </c>
      <c r="D22" s="3"/>
      <c r="E22" s="14" t="s">
        <v>13</v>
      </c>
      <c r="F22" s="14"/>
      <c r="G22" s="2"/>
      <c r="H22" s="2"/>
      <c r="I22" s="2" t="s">
        <v>26</v>
      </c>
      <c r="J22" s="2" t="s">
        <v>48</v>
      </c>
      <c r="K22" s="3" t="s">
        <v>61</v>
      </c>
    </row>
    <row r="23" spans="1:11" x14ac:dyDescent="0.3">
      <c r="A23" s="3" t="s">
        <v>63</v>
      </c>
      <c r="B23" t="s">
        <v>97</v>
      </c>
      <c r="D23" s="3"/>
      <c r="E23" s="9" t="s">
        <v>14</v>
      </c>
      <c r="F23" s="9"/>
      <c r="G23" s="2"/>
      <c r="H23" s="2"/>
      <c r="I23" s="2" t="s">
        <v>27</v>
      </c>
      <c r="J23" s="2" t="s">
        <v>49</v>
      </c>
      <c r="K23" s="3" t="s">
        <v>62</v>
      </c>
    </row>
    <row r="24" spans="1:11" x14ac:dyDescent="0.3">
      <c r="A24" s="3" t="s">
        <v>64</v>
      </c>
      <c r="B24" t="s">
        <v>98</v>
      </c>
      <c r="E24" s="1"/>
      <c r="F24" s="1"/>
      <c r="G24" s="1"/>
      <c r="H24" s="1"/>
      <c r="I24" s="1"/>
      <c r="J24" s="1"/>
    </row>
    <row r="25" spans="1:11" x14ac:dyDescent="0.3">
      <c r="A25" s="3" t="s">
        <v>65</v>
      </c>
      <c r="B25" t="s">
        <v>99</v>
      </c>
    </row>
    <row r="26" spans="1:11" x14ac:dyDescent="0.3">
      <c r="A26" s="3" t="s">
        <v>66</v>
      </c>
      <c r="B26" t="s">
        <v>100</v>
      </c>
    </row>
    <row r="27" spans="1:11" x14ac:dyDescent="0.3">
      <c r="A27" s="3" t="s">
        <v>67</v>
      </c>
      <c r="B27" t="s">
        <v>101</v>
      </c>
    </row>
    <row r="28" spans="1:11" x14ac:dyDescent="0.3">
      <c r="A28" s="7" t="s">
        <v>59</v>
      </c>
      <c r="B28" t="s">
        <v>102</v>
      </c>
    </row>
    <row r="29" spans="1:11" x14ac:dyDescent="0.3">
      <c r="A29" s="7" t="s">
        <v>60</v>
      </c>
      <c r="B29" t="s">
        <v>103</v>
      </c>
    </row>
    <row r="31" spans="1:11" x14ac:dyDescent="0.3">
      <c r="A31" s="16" t="s">
        <v>104</v>
      </c>
      <c r="B31" s="16" t="s">
        <v>72</v>
      </c>
      <c r="C31" s="16" t="s">
        <v>105</v>
      </c>
    </row>
    <row r="32" spans="1:11" x14ac:dyDescent="0.3">
      <c r="A32" s="16" t="s">
        <v>106</v>
      </c>
      <c r="B32" s="16">
        <v>0</v>
      </c>
      <c r="C32" s="16">
        <v>0</v>
      </c>
    </row>
    <row r="33" spans="1:4" x14ac:dyDescent="0.3">
      <c r="A33" s="16" t="s">
        <v>107</v>
      </c>
      <c r="B33" s="16">
        <v>0</v>
      </c>
      <c r="C33" s="16">
        <v>1</v>
      </c>
    </row>
    <row r="34" spans="1:4" x14ac:dyDescent="0.3">
      <c r="A34" s="16" t="s">
        <v>108</v>
      </c>
      <c r="B34" s="16">
        <v>0</v>
      </c>
      <c r="C34" s="16">
        <v>1</v>
      </c>
    </row>
    <row r="35" spans="1:4" x14ac:dyDescent="0.3">
      <c r="A35" s="16" t="s">
        <v>109</v>
      </c>
      <c r="B35" s="16">
        <v>1</v>
      </c>
      <c r="C35" s="16">
        <v>0</v>
      </c>
    </row>
    <row r="36" spans="1:4" x14ac:dyDescent="0.3">
      <c r="A36" s="16" t="s">
        <v>111</v>
      </c>
      <c r="B36" s="16">
        <v>1</v>
      </c>
      <c r="C36" s="16">
        <v>1</v>
      </c>
    </row>
    <row r="37" spans="1:4" x14ac:dyDescent="0.3">
      <c r="A37" s="16" t="s">
        <v>110</v>
      </c>
      <c r="B37" s="16">
        <v>1</v>
      </c>
      <c r="C37" s="16">
        <v>1</v>
      </c>
    </row>
    <row r="38" spans="1:4" x14ac:dyDescent="0.3">
      <c r="A38" s="16" t="s">
        <v>103</v>
      </c>
      <c r="B38" s="16">
        <v>1</v>
      </c>
      <c r="C38" s="16">
        <v>1</v>
      </c>
      <c r="D38" s="7" t="s">
        <v>112</v>
      </c>
    </row>
  </sheetData>
  <mergeCells count="9">
    <mergeCell ref="E23:F23"/>
    <mergeCell ref="I8:J8"/>
    <mergeCell ref="E8:F8"/>
    <mergeCell ref="D2:K5"/>
    <mergeCell ref="E10:F10"/>
    <mergeCell ref="E11:F11"/>
    <mergeCell ref="E22:F22"/>
    <mergeCell ref="I20:J20"/>
    <mergeCell ref="E20:F20"/>
  </mergeCells>
  <phoneticPr fontId="3" type="noConversion"/>
  <pageMargins left="0.7" right="0.7" top="0.75" bottom="0.75" header="0.3" footer="0.3"/>
  <pageSetup orientation="portrait" horizontalDpi="0" verticalDpi="0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09E4FD-1AB3-40A3-A13C-8F786C976703}">
  <dimension ref="A2:F9"/>
  <sheetViews>
    <sheetView zoomScale="90" workbookViewId="0">
      <selection activeCell="C20" sqref="C20"/>
    </sheetView>
  </sheetViews>
  <sheetFormatPr defaultRowHeight="15.6" x14ac:dyDescent="0.3"/>
  <cols>
    <col min="1" max="1" width="19.296875" bestFit="1" customWidth="1"/>
  </cols>
  <sheetData>
    <row r="2" spans="1:6" x14ac:dyDescent="0.3">
      <c r="A2" s="8" t="s">
        <v>79</v>
      </c>
      <c r="F2" s="7" t="s">
        <v>84</v>
      </c>
    </row>
    <row r="3" spans="1:6" x14ac:dyDescent="0.3">
      <c r="A3" s="7" t="s">
        <v>76</v>
      </c>
      <c r="B3">
        <v>256</v>
      </c>
      <c r="F3">
        <v>8</v>
      </c>
    </row>
    <row r="4" spans="1:6" x14ac:dyDescent="0.3">
      <c r="A4" t="s">
        <v>82</v>
      </c>
      <c r="B4">
        <f>(B7*B5)/C6</f>
        <v>156.25</v>
      </c>
      <c r="F4">
        <v>64</v>
      </c>
    </row>
    <row r="5" spans="1:6" x14ac:dyDescent="0.3">
      <c r="A5" t="s">
        <v>77</v>
      </c>
      <c r="B5">
        <v>0.01</v>
      </c>
      <c r="F5">
        <v>256</v>
      </c>
    </row>
    <row r="6" spans="1:6" x14ac:dyDescent="0.3">
      <c r="A6" t="s">
        <v>78</v>
      </c>
      <c r="B6">
        <f>(B5*B7)/B3</f>
        <v>625</v>
      </c>
      <c r="C6">
        <v>1024</v>
      </c>
      <c r="F6">
        <v>1024</v>
      </c>
    </row>
    <row r="7" spans="1:6" x14ac:dyDescent="0.3">
      <c r="A7" t="s">
        <v>80</v>
      </c>
      <c r="B7">
        <v>16000000</v>
      </c>
    </row>
    <row r="8" spans="1:6" x14ac:dyDescent="0.3">
      <c r="A8" t="s">
        <v>81</v>
      </c>
      <c r="B8">
        <f>B7/(B6*(B4+1))</f>
        <v>162.79809220985692</v>
      </c>
    </row>
    <row r="9" spans="1:6" x14ac:dyDescent="0.3">
      <c r="A9" t="s">
        <v>83</v>
      </c>
      <c r="B9">
        <f>(B3*C6)/B7</f>
        <v>1.6383999999999999E-2</v>
      </c>
    </row>
  </sheetData>
  <dataValidations count="1">
    <dataValidation type="list" allowBlank="1" showInputMessage="1" showErrorMessage="1" sqref="C6" xr:uid="{DEB00D63-03B5-49E0-AA68-9F7BD0BF73B1}">
      <formula1>$F$3:$F$6</formula1>
    </dataValidation>
  </dataValidation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B34815-759C-4575-8E1A-96753C197864}">
  <dimension ref="A2:P4"/>
  <sheetViews>
    <sheetView zoomScale="54" workbookViewId="0">
      <selection activeCell="G2" sqref="G2:P4"/>
    </sheetView>
  </sheetViews>
  <sheetFormatPr defaultRowHeight="15.6" x14ac:dyDescent="0.3"/>
  <cols>
    <col min="1" max="1" width="37.69921875" customWidth="1"/>
  </cols>
  <sheetData>
    <row r="2" spans="1:16" x14ac:dyDescent="0.3">
      <c r="A2" s="7"/>
      <c r="G2" s="17" t="s">
        <v>85</v>
      </c>
      <c r="H2" s="17"/>
      <c r="I2" s="17"/>
      <c r="J2" s="17"/>
      <c r="K2" s="17"/>
      <c r="L2" s="17"/>
      <c r="M2" s="17"/>
      <c r="N2" s="17"/>
      <c r="O2" s="17"/>
      <c r="P2" s="17"/>
    </row>
    <row r="3" spans="1:16" x14ac:dyDescent="0.3">
      <c r="G3" s="17"/>
      <c r="H3" s="17"/>
      <c r="I3" s="17"/>
      <c r="J3" s="17"/>
      <c r="K3" s="17"/>
      <c r="L3" s="17"/>
      <c r="M3" s="17"/>
      <c r="N3" s="17"/>
      <c r="O3" s="17"/>
      <c r="P3" s="17"/>
    </row>
    <row r="4" spans="1:16" x14ac:dyDescent="0.3">
      <c r="G4" s="17"/>
      <c r="H4" s="17"/>
      <c r="I4" s="17"/>
      <c r="J4" s="17"/>
      <c r="K4" s="17"/>
      <c r="L4" s="17"/>
      <c r="M4" s="17"/>
      <c r="N4" s="17"/>
      <c r="O4" s="17"/>
      <c r="P4" s="17"/>
    </row>
  </sheetData>
  <mergeCells count="1">
    <mergeCell ref="G2:P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Pinout</vt:lpstr>
      <vt:lpstr>Calculos</vt:lpstr>
      <vt:lpstr>Esquematicos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Pablo Mazariegos</dc:creator>
  <cp:lastModifiedBy>Marco Cerna</cp:lastModifiedBy>
  <dcterms:created xsi:type="dcterms:W3CDTF">2024-02-07T02:06:12Z</dcterms:created>
  <dcterms:modified xsi:type="dcterms:W3CDTF">2025-03-18T05:06:59Z</dcterms:modified>
</cp:coreProperties>
</file>